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74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<sst xmlns="http://schemas.openxmlformats.org/spreadsheetml/2006/main" count="91" uniqueCount="91">
  <si>
    <t>тыс.рублей</t>
  </si>
  <si>
    <t>Сведения об исполнении консолидированного бюджета Тужинского района по расходам по разделам, подразделам по состоянию на 01 октября 2015 года</t>
  </si>
  <si>
    <t>Наименование раздела, подраздела</t>
  </si>
  <si>
    <t>Раздел, подраздел</t>
  </si>
  <si>
    <t>№ п/п</t>
  </si>
  <si>
    <t>исполнено</t>
  </si>
  <si>
    <t>01.10.2015</t>
  </si>
  <si>
    <t>%  отклонения</t>
  </si>
  <si>
    <t>0100</t>
  </si>
  <si>
    <t>Общегосударственные вопросы</t>
  </si>
  <si>
    <t>0102</t>
  </si>
  <si>
    <t>0103</t>
  </si>
  <si>
    <t>0104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</si>
  <si>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</si>
  <si>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</si>
  <si>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</si>
  <si>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</si>
  <si>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</si>
  <si>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</si>
  <si>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</si>
  <si>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</si>
  <si>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</si>
  <si>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</si>
  <si>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</si>
  <si>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</si>
  <si>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</si>
  <si>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</si>
  <si>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</si>
  <si>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</si>
  <si>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0310</t>
  </si>
  <si>
    <t>Защита населения и территории от последствий  чрезвычайных ситуаций и техногенного характера, гражданская оборона</t>
  </si>
  <si>
    <t>Обеспечение пожарной безопасности</t>
  </si>
  <si>
    <t>0400</t>
  </si>
  <si>
    <t>Национальная экономика</t>
  </si>
  <si>
    <t>0405</t>
  </si>
  <si>
    <t>0408</t>
  </si>
  <si>
    <t>0409</t>
  </si>
  <si>
    <t>0412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</si>
  <si>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</si>
  <si>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</si>
  <si>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</si>
  <si>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</si>
  <si>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</si>
  <si>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</si>
  <si>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</si>
  <si>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</si>
  <si>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</si>
  <si>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</si>
  <si>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</si>
  <si>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</si>
  <si>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</si>
  <si>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</si>
  <si>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</si>
  <si>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</si>
  <si>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0700</t>
  </si>
  <si>
    <t>Образование</t>
  </si>
  <si>
    <t>0701</t>
  </si>
  <si>
    <t>0702</t>
  </si>
  <si>
    <t>0705</t>
  </si>
  <si>
    <t>0707</t>
  </si>
  <si>
    <t>0709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</si>
  <si>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</si>
  <si>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</si>
  <si>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</si>
  <si>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</si>
  <si>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0800</t>
  </si>
  <si>
    <t>0801</t>
  </si>
  <si>
    <t>0804</t>
  </si>
  <si>
    <t>Культура, кинематография</t>
  </si>
  <si>
    <t>Культура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</si>
  <si>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</si>
  <si>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</si>
  <si>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</si>
  <si>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</si>
  <si>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</si>
  <si>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</si>
  <si>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</si>
  <si>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</si>
  <si>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</si>
  <si>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</si>
  <si>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</si>
  <si>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1102</t>
  </si>
  <si>
    <t>Массовый спорт</t>
  </si>
  <si>
    <t>1103</t>
  </si>
  <si>
    <t>Спорт высших достижений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</si>
  <si>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</si>
  <si>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</si>
  <si>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</si>
  <si>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</si>
  <si>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Расходы бюджета - ИТОГО</t>
  </si>
  <si>
    <t>Профессиональная подготовка, переподготовка и повышение квалификации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</si>
</sst>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14" fontId="38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left" wrapText="1"/>
    </xf>
    <xf numFmtId="165" fontId="39" fillId="0" borderId="10" xfId="0" applyNumberFormat="1" applyFont="1" applyBorder="1" applyAlignment="1">
      <alignment horizontal="right" wrapText="1"/>
    </xf>
    <xf numFmtId="49" fontId="39" fillId="0" borderId="10" xfId="0" applyNumberFormat="1" applyFont="1" applyBorder="1" applyAlignment="1">
      <alignment horizontal="center"/>
    </xf>
    <xf numFmtId="49" fontId="38" fillId="0" borderId="10" xfId="0" applyNumberFormat="1" applyFont="1" applyBorder="1" applyAlignment="1">
      <alignment horizontal="center"/>
    </xf>
    <xf numFmtId="0" fontId="38" fillId="0" borderId="10" xfId="0" applyFont="1" applyBorder="1" applyAlignment="1">
      <alignment horizontal="left" wrapText="1"/>
    </xf>
    <xf numFmtId="165" fontId="38" fillId="0" borderId="10" xfId="0" applyNumberFormat="1" applyFont="1" applyBorder="1" applyAlignment="1">
      <alignment horizontal="right" wrapText="1"/>
    </xf>
    <xf numFmtId="165" fontId="21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left"/>
    </xf>
    <xf numFmtId="0" fontId="40" fillId="0" borderId="0" xfId="0" applyFont="1" applyAlignment="1">
      <alignment horizont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49" fontId="38" fillId="0" borderId="13" xfId="0" applyNumberFormat="1" applyFont="1" applyBorder="1" applyAlignment="1">
      <alignment horizontal="center" vertical="center" wrapText="1"/>
    </xf>
    <xf numFmtId="49" fontId="38" fillId="0" borderId="14" xfId="0" applyNumberFormat="1" applyFont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center" vertical="center" wrapText="1"/>
    </xf>
    <xf numFmtId="49" fontId="38" fillId="0" borderId="12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right"/>
    </xf>
    <xf numFmtId="0" fontId="39" fillId="0" borderId="16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="90" zoomScaleNormal="90" zoomScaleSheetLayoutView="100" workbookViewId="0" topLeftCell="A26">
      <selection activeCell="A47" sqref="A47:A48"/>
    </sheetView>
  </sheetViews>
  <sheetFormatPr defaultColWidth="9.140625" defaultRowHeight="15"/>
  <cols>
    <col min="1" max="1" width="5.7109375" style="0" customWidth="1"/>
    <col min="2" max="2" width="11.8515625" style="0" customWidth="1"/>
    <col min="3" max="3" width="68.7109375" style="0" customWidth="1"/>
    <col min="4" max="4" width="14.140625" style="0" customWidth="1"/>
    <col min="5" max="5" width="13.8515625" style="0" customWidth="1"/>
    <col min="6" max="6" width="14.8515625" style="0" customWidth="1"/>
  </cols>
  <sheetData>
    <row r="1" spans="3:6" ht="33.75" customHeight="1">
      <c r="C1" s="12" t="s">
        <v>1</v>
      </c>
      <c r="D1" s="12"/>
      <c r="E1" s="12"/>
      <c r="F1" s="12"/>
    </row>
    <row r="2" spans="3:6" ht="21.75" customHeight="1">
      <c r="C2" s="12"/>
      <c r="D2" s="12"/>
      <c r="E2" s="12"/>
      <c r="F2" s="12"/>
    </row>
    <row r="3" spans="3:6" ht="31.5" customHeight="1">
      <c r="C3" s="19" t="s">
        <v>0</v>
      </c>
      <c r="D3" s="19"/>
      <c r="E3" s="19"/>
      <c r="F3" s="19"/>
    </row>
    <row r="4" spans="1:6" ht="15.75">
      <c r="A4" s="13" t="s">
        <v>4</v>
      </c>
      <c r="B4" s="13" t="s">
        <v>3</v>
      </c>
      <c r="C4" s="13" t="s">
        <v>2</v>
      </c>
      <c r="D4" s="15" t="s">
        <v>5</v>
      </c>
      <c r="E4" s="16"/>
      <c r="F4" s="17" t="s">
        <v>7</v>
      </c>
    </row>
    <row r="5" spans="1:6" ht="15.75">
      <c r="A5" s="14"/>
      <c r="B5" s="14"/>
      <c r="C5" s="14"/>
      <c r="D5" s="1">
        <v>41913</v>
      </c>
      <c r="E5" s="2" t="s">
        <v>6</v>
      </c>
      <c r="F5" s="18"/>
    </row>
    <row r="6" spans="1:6" ht="15.75">
      <c r="A6" s="3">
        <v>1</v>
      </c>
      <c r="B6" s="7" t="s">
        <v>8</v>
      </c>
      <c r="C6" s="8" t="s">
        <v>9</v>
      </c>
      <c r="D6" s="9">
        <f>D7+D8+D9+D10+D11+D12</f>
        <v>22174.9</v>
      </c>
      <c r="E6" s="9">
        <f>E7+E8+E9+E10+E11+E12</f>
        <v>22625.300000000003</v>
      </c>
      <c r="F6" s="9">
        <f>E6*100/D6</f>
        <v>102.03112528128652</v>
      </c>
    </row>
    <row r="7" spans="1:6" ht="31.5">
      <c r="A7" s="3">
        <v>2</v>
      </c>
      <c r="B7" s="6" t="s">
        <v>10</v>
      </c>
      <c r="C7" s="4" t="s">
        <v>13</v>
      </c>
      <c r="D7" s="5">
        <v>1761.4</v>
      </c>
      <c r="E7" s="5">
        <v>2007.5</v>
      </c>
      <c r="F7" s="5">
        <f aca="true" t="shared" si="0" ref="F7:F47">E7*100/D7</f>
        <v>113.97184058135574</v>
      </c>
    </row>
    <row r="8" spans="1:6" ht="47.25">
      <c r="A8" s="3">
        <v>3</v>
      </c>
      <c r="B8" s="6" t="s">
        <v>11</v>
      </c>
      <c r="C8" s="4" t="s">
        <v>14</v>
      </c>
      <c r="D8" s="5">
        <v>168.3</v>
      </c>
      <c r="E8" s="10">
        <v>122.9</v>
      </c>
      <c r="F8" s="5">
        <f t="shared" si="0"/>
        <v>73.02436125965538</v>
      </c>
    </row>
    <row r="9" spans="1:6" ht="47.25">
      <c r="A9" s="3">
        <v>4</v>
      </c>
      <c r="B9" s="6" t="s">
        <v>12</v>
      </c>
      <c r="C9" s="4" t="s">
        <v>15</v>
      </c>
      <c r="D9" s="5">
        <v>17968.9</v>
      </c>
      <c r="E9" s="10">
        <v>17129.4</v>
      </c>
      <c r="F9" s="5">
        <f t="shared" si="0"/>
        <v>95.32803900071791</v>
      </c>
    </row>
    <row r="10" spans="1:6" ht="47.25">
      <c r="A10" s="3">
        <v>5</v>
      </c>
      <c r="B10" s="6" t="s">
        <v>16</v>
      </c>
      <c r="C10" s="4" t="s">
        <v>17</v>
      </c>
      <c r="D10" s="5">
        <v>390.5</v>
      </c>
      <c r="E10" s="10">
        <v>390.4</v>
      </c>
      <c r="F10" s="5">
        <f t="shared" si="0"/>
        <v>99.97439180537772</v>
      </c>
    </row>
    <row r="11" spans="1:6" ht="15.75">
      <c r="A11" s="3">
        <v>6</v>
      </c>
      <c r="B11" s="6" t="s">
        <v>18</v>
      </c>
      <c r="C11" s="4" t="s">
        <v>19</v>
      </c>
      <c r="D11" s="5">
        <v>171.8</v>
      </c>
      <c r="E11" s="10">
        <v>71</v>
      </c>
      <c r="F11" s="5">
        <f t="shared" si="0"/>
        <v>41.327124563445864</v>
      </c>
    </row>
    <row r="12" spans="1:6" ht="15.75">
      <c r="A12" s="3">
        <v>7</v>
      </c>
      <c r="B12" s="6" t="s">
        <v>20</v>
      </c>
      <c r="C12" s="4" t="s">
        <v>21</v>
      </c>
      <c r="D12" s="5">
        <v>1714</v>
      </c>
      <c r="E12" s="10">
        <v>2904.1</v>
      </c>
      <c r="F12" s="5">
        <f t="shared" si="0"/>
        <v>169.4340723453909</v>
      </c>
    </row>
    <row r="13" spans="1:6" ht="15.75">
      <c r="A13" s="3">
        <v>8</v>
      </c>
      <c r="B13" s="7" t="s">
        <v>22</v>
      </c>
      <c r="C13" s="8" t="s">
        <v>23</v>
      </c>
      <c r="D13" s="9">
        <f>D14</f>
        <v>260.9</v>
      </c>
      <c r="E13" s="9">
        <f>E14</f>
        <v>233.4</v>
      </c>
      <c r="F13" s="9">
        <f t="shared" si="0"/>
        <v>89.4595630509774</v>
      </c>
    </row>
    <row r="14" spans="1:6" ht="15.75">
      <c r="A14" s="3">
        <v>9</v>
      </c>
      <c r="B14" s="6" t="s">
        <v>24</v>
      </c>
      <c r="C14" s="4" t="s">
        <v>25</v>
      </c>
      <c r="D14" s="5">
        <v>260.9</v>
      </c>
      <c r="E14" s="5">
        <v>233.4</v>
      </c>
      <c r="F14" s="5">
        <f t="shared" si="0"/>
        <v>89.4595630509774</v>
      </c>
    </row>
    <row r="15" spans="1:6" ht="31.5">
      <c r="A15" s="3">
        <v>10</v>
      </c>
      <c r="B15" s="7" t="s">
        <v>26</v>
      </c>
      <c r="C15" s="8" t="s">
        <v>27</v>
      </c>
      <c r="D15" s="9">
        <f>D16+D17</f>
        <v>1493.4</v>
      </c>
      <c r="E15" s="9">
        <f>E16+E17</f>
        <v>1359.8</v>
      </c>
      <c r="F15" s="9">
        <f t="shared" si="0"/>
        <v>91.05397080487478</v>
      </c>
    </row>
    <row r="16" spans="1:6" ht="31.5">
      <c r="A16" s="3">
        <v>11</v>
      </c>
      <c r="B16" s="6" t="s">
        <v>28</v>
      </c>
      <c r="C16" s="4" t="s">
        <v>30</v>
      </c>
      <c r="D16" s="5">
        <v>596.3</v>
      </c>
      <c r="E16" s="5">
        <v>471.5</v>
      </c>
      <c r="F16" s="5">
        <f t="shared" si="0"/>
        <v>79.0709374475935</v>
      </c>
    </row>
    <row r="17" spans="1:6" ht="15.75">
      <c r="A17" s="3">
        <v>12</v>
      </c>
      <c r="B17" s="6" t="s">
        <v>29</v>
      </c>
      <c r="C17" s="4" t="s">
        <v>31</v>
      </c>
      <c r="D17" s="5">
        <v>897.1</v>
      </c>
      <c r="E17" s="5">
        <v>888.3</v>
      </c>
      <c r="F17" s="5">
        <f t="shared" si="0"/>
        <v>99.01906142013154</v>
      </c>
    </row>
    <row r="18" spans="1:6" ht="15.75">
      <c r="A18" s="3">
        <v>13</v>
      </c>
      <c r="B18" s="7" t="s">
        <v>32</v>
      </c>
      <c r="C18" s="8" t="s">
        <v>33</v>
      </c>
      <c r="D18" s="9">
        <f>D19+D20+D21+D22</f>
        <v>14408.4</v>
      </c>
      <c r="E18" s="9">
        <f>E19+E20+E21+E22</f>
        <v>13609.300000000001</v>
      </c>
      <c r="F18" s="9">
        <f t="shared" si="0"/>
        <v>94.45392965214737</v>
      </c>
    </row>
    <row r="19" spans="1:6" ht="15.75">
      <c r="A19" s="3">
        <v>14</v>
      </c>
      <c r="B19" s="6" t="s">
        <v>34</v>
      </c>
      <c r="C19" s="4" t="s">
        <v>38</v>
      </c>
      <c r="D19" s="5">
        <v>4005.8</v>
      </c>
      <c r="E19" s="5">
        <v>2322.3</v>
      </c>
      <c r="F19" s="5">
        <f t="shared" si="0"/>
        <v>57.97343851415448</v>
      </c>
    </row>
    <row r="20" spans="1:6" ht="15.75">
      <c r="A20" s="3">
        <v>15</v>
      </c>
      <c r="B20" s="6" t="s">
        <v>35</v>
      </c>
      <c r="C20" s="4" t="s">
        <v>39</v>
      </c>
      <c r="D20" s="5">
        <v>1051</v>
      </c>
      <c r="E20" s="5">
        <v>836.9</v>
      </c>
      <c r="F20" s="5">
        <f t="shared" si="0"/>
        <v>79.62892483349191</v>
      </c>
    </row>
    <row r="21" spans="1:6" ht="15.75">
      <c r="A21" s="3">
        <v>16</v>
      </c>
      <c r="B21" s="6" t="s">
        <v>36</v>
      </c>
      <c r="C21" s="4" t="s">
        <v>40</v>
      </c>
      <c r="D21" s="5">
        <v>9215.2</v>
      </c>
      <c r="E21" s="5">
        <v>10310.6</v>
      </c>
      <c r="F21" s="5">
        <f t="shared" si="0"/>
        <v>111.8868825418873</v>
      </c>
    </row>
    <row r="22" spans="1:6" ht="15.75">
      <c r="A22" s="3">
        <v>17</v>
      </c>
      <c r="B22" s="6" t="s">
        <v>37</v>
      </c>
      <c r="C22" s="4" t="s">
        <v>41</v>
      </c>
      <c r="D22" s="5">
        <v>136.4</v>
      </c>
      <c r="E22" s="5">
        <v>139.5</v>
      </c>
      <c r="F22" s="5">
        <f t="shared" si="0"/>
        <v>102.27272727272727</v>
      </c>
    </row>
    <row r="23" spans="1:6" ht="15.75">
      <c r="A23" s="3">
        <v>18</v>
      </c>
      <c r="B23" s="7" t="s">
        <v>42</v>
      </c>
      <c r="C23" s="8" t="s">
        <v>43</v>
      </c>
      <c r="D23" s="9">
        <f>D24+D25+D26</f>
        <v>2074.2</v>
      </c>
      <c r="E23" s="9">
        <f>E24+E25+E26</f>
        <v>10577.2</v>
      </c>
      <c r="F23" s="9">
        <f t="shared" si="0"/>
        <v>509.94118214251284</v>
      </c>
    </row>
    <row r="24" spans="1:6" ht="15.75">
      <c r="A24" s="3">
        <v>19</v>
      </c>
      <c r="B24" s="6" t="s">
        <v>44</v>
      </c>
      <c r="C24" s="4" t="s">
        <v>45</v>
      </c>
      <c r="D24" s="5">
        <v>19.2</v>
      </c>
      <c r="E24" s="5">
        <v>5077.8</v>
      </c>
      <c r="F24" s="5">
        <f t="shared" si="0"/>
        <v>26446.875</v>
      </c>
    </row>
    <row r="25" spans="1:6" ht="15.75">
      <c r="A25" s="3">
        <v>20</v>
      </c>
      <c r="B25" s="6" t="s">
        <v>46</v>
      </c>
      <c r="C25" s="4" t="s">
        <v>47</v>
      </c>
      <c r="D25" s="5">
        <v>962</v>
      </c>
      <c r="E25" s="5">
        <v>2526.3</v>
      </c>
      <c r="F25" s="5">
        <f t="shared" si="0"/>
        <v>262.6091476091476</v>
      </c>
    </row>
    <row r="26" spans="1:6" ht="15.75">
      <c r="A26" s="3">
        <v>21</v>
      </c>
      <c r="B26" s="6" t="s">
        <v>48</v>
      </c>
      <c r="C26" s="4" t="s">
        <v>49</v>
      </c>
      <c r="D26" s="5">
        <v>1093</v>
      </c>
      <c r="E26" s="5">
        <v>2973.1</v>
      </c>
      <c r="F26" s="5">
        <f t="shared" si="0"/>
        <v>272.0128087831656</v>
      </c>
    </row>
    <row r="27" spans="1:6" ht="15.75">
      <c r="A27" s="3">
        <v>22</v>
      </c>
      <c r="B27" s="7" t="s">
        <v>50</v>
      </c>
      <c r="C27" s="8" t="s">
        <v>51</v>
      </c>
      <c r="D27" s="9">
        <f>D28</f>
        <v>180</v>
      </c>
      <c r="E27" s="9">
        <f>E28</f>
        <v>104</v>
      </c>
      <c r="F27" s="9">
        <f t="shared" si="0"/>
        <v>57.77777777777778</v>
      </c>
    </row>
    <row r="28" spans="1:6" ht="31.5">
      <c r="A28" s="3">
        <v>23</v>
      </c>
      <c r="B28" s="6" t="s">
        <v>52</v>
      </c>
      <c r="C28" s="4" t="s">
        <v>53</v>
      </c>
      <c r="D28" s="5">
        <v>180</v>
      </c>
      <c r="E28" s="5">
        <v>104</v>
      </c>
      <c r="F28" s="5">
        <f t="shared" si="0"/>
        <v>57.77777777777778</v>
      </c>
    </row>
    <row r="29" spans="1:6" ht="15.75">
      <c r="A29" s="3">
        <v>24</v>
      </c>
      <c r="B29" s="7" t="s">
        <v>54</v>
      </c>
      <c r="C29" s="8" t="s">
        <v>55</v>
      </c>
      <c r="D29" s="9">
        <f>D30+D31+D32+D33+D34</f>
        <v>52351.299999999996</v>
      </c>
      <c r="E29" s="9">
        <f>E30+E31+E32+E33+E34</f>
        <v>45750.40000000001</v>
      </c>
      <c r="F29" s="9">
        <f t="shared" si="0"/>
        <v>87.39114405945986</v>
      </c>
    </row>
    <row r="30" spans="1:6" ht="15.75">
      <c r="A30" s="3">
        <v>25</v>
      </c>
      <c r="B30" s="6" t="s">
        <v>56</v>
      </c>
      <c r="C30" s="4" t="s">
        <v>61</v>
      </c>
      <c r="D30" s="5">
        <v>13076.5</v>
      </c>
      <c r="E30" s="5">
        <v>8939.8</v>
      </c>
      <c r="F30" s="5">
        <f t="shared" si="0"/>
        <v>68.36538829197414</v>
      </c>
    </row>
    <row r="31" spans="1:6" ht="15.75">
      <c r="A31" s="3">
        <v>26</v>
      </c>
      <c r="B31" s="6" t="s">
        <v>57</v>
      </c>
      <c r="C31" s="4" t="s">
        <v>62</v>
      </c>
      <c r="D31" s="5">
        <v>36804.1</v>
      </c>
      <c r="E31" s="5">
        <v>34557.3</v>
      </c>
      <c r="F31" s="5">
        <f t="shared" si="0"/>
        <v>93.8952453666847</v>
      </c>
    </row>
    <row r="32" spans="1:6" ht="31.5">
      <c r="A32" s="3">
        <v>27</v>
      </c>
      <c r="B32" s="6" t="s">
        <v>58</v>
      </c>
      <c r="C32" s="4" t="s">
        <v>90</v>
      </c>
      <c r="D32" s="5">
        <v>42.1</v>
      </c>
      <c r="E32" s="5">
        <v>0</v>
      </c>
      <c r="F32" s="5">
        <f t="shared" si="0"/>
        <v>0</v>
      </c>
    </row>
    <row r="33" spans="1:6" ht="15.75">
      <c r="A33" s="3">
        <v>28</v>
      </c>
      <c r="B33" s="6" t="s">
        <v>59</v>
      </c>
      <c r="C33" s="4" t="s">
        <v>63</v>
      </c>
      <c r="D33" s="5">
        <v>538.2</v>
      </c>
      <c r="E33" s="5">
        <v>595.4</v>
      </c>
      <c r="F33" s="5">
        <f t="shared" si="0"/>
        <v>110.6280193236715</v>
      </c>
    </row>
    <row r="34" spans="1:6" ht="15.75">
      <c r="A34" s="3">
        <v>29</v>
      </c>
      <c r="B34" s="6" t="s">
        <v>60</v>
      </c>
      <c r="C34" s="4" t="s">
        <v>64</v>
      </c>
      <c r="D34" s="5">
        <v>1890.4</v>
      </c>
      <c r="E34" s="5">
        <v>1657.9</v>
      </c>
      <c r="F34" s="5">
        <f t="shared" si="0"/>
        <v>87.70101565806178</v>
      </c>
    </row>
    <row r="35" spans="1:6" ht="15.75">
      <c r="A35" s="3">
        <v>30</v>
      </c>
      <c r="B35" s="7" t="s">
        <v>65</v>
      </c>
      <c r="C35" s="8" t="s">
        <v>68</v>
      </c>
      <c r="D35" s="9">
        <f>D36+D37</f>
        <v>9282.5</v>
      </c>
      <c r="E35" s="9">
        <f>E36+E37</f>
        <v>7841</v>
      </c>
      <c r="F35" s="9">
        <f t="shared" si="0"/>
        <v>84.47077834635066</v>
      </c>
    </row>
    <row r="36" spans="1:6" ht="15.75">
      <c r="A36" s="3">
        <v>31</v>
      </c>
      <c r="B36" s="6" t="s">
        <v>66</v>
      </c>
      <c r="C36" s="4" t="s">
        <v>69</v>
      </c>
      <c r="D36" s="5">
        <v>8765.1</v>
      </c>
      <c r="E36" s="5">
        <v>7358.5</v>
      </c>
      <c r="F36" s="5">
        <f t="shared" si="0"/>
        <v>83.95226523371096</v>
      </c>
    </row>
    <row r="37" spans="1:6" ht="15.75">
      <c r="A37" s="3">
        <v>32</v>
      </c>
      <c r="B37" s="6" t="s">
        <v>67</v>
      </c>
      <c r="C37" s="4" t="s">
        <v>70</v>
      </c>
      <c r="D37" s="5">
        <v>517.4</v>
      </c>
      <c r="E37" s="5">
        <v>482.5</v>
      </c>
      <c r="F37" s="5">
        <f t="shared" si="0"/>
        <v>93.25473521453421</v>
      </c>
    </row>
    <row r="38" spans="1:6" ht="15.75">
      <c r="A38" s="3">
        <v>33</v>
      </c>
      <c r="B38" s="7" t="s">
        <v>71</v>
      </c>
      <c r="C38" s="8" t="s">
        <v>72</v>
      </c>
      <c r="D38" s="9">
        <f>D39+D40+D41</f>
        <v>6264.3</v>
      </c>
      <c r="E38" s="9">
        <f>E39+E40+E41</f>
        <v>11460.900000000001</v>
      </c>
      <c r="F38" s="9">
        <f t="shared" si="0"/>
        <v>182.9557971361525</v>
      </c>
    </row>
    <row r="39" spans="1:6" ht="15.75">
      <c r="A39" s="3">
        <v>34</v>
      </c>
      <c r="B39" s="6" t="s">
        <v>73</v>
      </c>
      <c r="C39" s="4" t="s">
        <v>74</v>
      </c>
      <c r="D39" s="5">
        <v>903</v>
      </c>
      <c r="E39" s="5">
        <v>1047.8</v>
      </c>
      <c r="F39" s="5">
        <f t="shared" si="0"/>
        <v>116.03543743078627</v>
      </c>
    </row>
    <row r="40" spans="1:6" ht="15.75">
      <c r="A40" s="3">
        <v>35</v>
      </c>
      <c r="B40" s="6" t="s">
        <v>75</v>
      </c>
      <c r="C40" s="4" t="s">
        <v>76</v>
      </c>
      <c r="D40" s="5">
        <v>2748.9</v>
      </c>
      <c r="E40" s="5">
        <v>2259.5</v>
      </c>
      <c r="F40" s="5">
        <f t="shared" si="0"/>
        <v>82.1965149696242</v>
      </c>
    </row>
    <row r="41" spans="1:6" ht="15.75">
      <c r="A41" s="3">
        <v>36</v>
      </c>
      <c r="B41" s="6" t="s">
        <v>77</v>
      </c>
      <c r="C41" s="4" t="s">
        <v>78</v>
      </c>
      <c r="D41" s="5">
        <v>2612.4</v>
      </c>
      <c r="E41" s="5">
        <v>8153.6</v>
      </c>
      <c r="F41" s="5">
        <f t="shared" si="0"/>
        <v>312.11146838156486</v>
      </c>
    </row>
    <row r="42" spans="1:6" ht="15.75">
      <c r="A42" s="3">
        <v>37</v>
      </c>
      <c r="B42" s="7" t="s">
        <v>79</v>
      </c>
      <c r="C42" s="8" t="s">
        <v>80</v>
      </c>
      <c r="D42" s="9">
        <f>D43+D44</f>
        <v>592.4</v>
      </c>
      <c r="E42" s="9">
        <f>E43+E44</f>
        <v>535</v>
      </c>
      <c r="F42" s="9">
        <f t="shared" si="0"/>
        <v>90.31060094530723</v>
      </c>
    </row>
    <row r="43" spans="1:6" ht="15.75">
      <c r="A43" s="3">
        <v>38</v>
      </c>
      <c r="B43" s="6" t="s">
        <v>81</v>
      </c>
      <c r="C43" s="4" t="s">
        <v>82</v>
      </c>
      <c r="D43" s="5">
        <v>592.4</v>
      </c>
      <c r="E43" s="5">
        <v>521.7</v>
      </c>
      <c r="F43" s="5">
        <f t="shared" si="0"/>
        <v>88.06549628629305</v>
      </c>
    </row>
    <row r="44" spans="1:6" ht="15.75">
      <c r="A44" s="3">
        <v>39</v>
      </c>
      <c r="B44" s="6" t="s">
        <v>83</v>
      </c>
      <c r="C44" s="4" t="s">
        <v>84</v>
      </c>
      <c r="D44" s="5">
        <v>0</v>
      </c>
      <c r="E44" s="5">
        <v>13.3</v>
      </c>
      <c r="F44" s="5" t="e">
        <f t="shared" si="0"/>
        <v>#DIV/0!</v>
      </c>
    </row>
    <row r="45" spans="1:6" ht="15.75">
      <c r="A45" s="3">
        <v>40</v>
      </c>
      <c r="B45" s="7" t="s">
        <v>85</v>
      </c>
      <c r="C45" s="8" t="s">
        <v>86</v>
      </c>
      <c r="D45" s="9">
        <f>D46</f>
        <v>107.7</v>
      </c>
      <c r="E45" s="9">
        <f>E46</f>
        <v>1067</v>
      </c>
      <c r="F45" s="9">
        <f t="shared" si="0"/>
        <v>990.714948932219</v>
      </c>
    </row>
    <row r="46" spans="1:6" ht="31.5">
      <c r="A46" s="3">
        <v>41</v>
      </c>
      <c r="B46" s="6" t="s">
        <v>87</v>
      </c>
      <c r="C46" s="4" t="s">
        <v>88</v>
      </c>
      <c r="D46" s="5">
        <v>107.7</v>
      </c>
      <c r="E46" s="5">
        <v>1067</v>
      </c>
      <c r="F46" s="5">
        <f t="shared" si="0"/>
        <v>990.714948932219</v>
      </c>
    </row>
    <row r="47" spans="1:6" ht="15.75">
      <c r="A47" s="3"/>
      <c r="B47" s="6"/>
      <c r="C47" s="8" t="s">
        <v>89</v>
      </c>
      <c r="D47" s="9">
        <f>D6+D13+D15+D18+D23+D27+D29+D35+D38+D42+D45</f>
        <v>109190</v>
      </c>
      <c r="E47" s="9">
        <f>E6+E13+E15+E18+E23+E27+E29+E35+E38+E42+E45</f>
        <v>115163.30000000002</v>
      </c>
      <c r="F47" s="9">
        <f t="shared" si="0"/>
        <v>105.47055591171355</v>
      </c>
    </row>
    <row r="48" ht="15.75">
      <c r="A48" s="20"/>
    </row>
    <row r="49" spans="3:6" ht="15">
      <c r="C49" s="11"/>
      <c r="D49" s="11"/>
      <c r="E49" s="11"/>
      <c r="F49" s="11"/>
    </row>
  </sheetData>
  <sheetProtection/>
  <mergeCells count="9">
    <mergeCell ref="A4:A5"/>
    <mergeCell ref="D4:E4"/>
    <mergeCell ref="F4:F5"/>
    <mergeCell ref="C49:F49"/>
    <mergeCell ref="C2:F2"/>
    <mergeCell ref="C1:F1"/>
    <mergeCell ref="C3:F3"/>
    <mergeCell ref="C4:C5"/>
    <mergeCell ref="B4:B5"/>
  </mergeCells>
  <printOptions/>
  <pageMargins left="0.3937007874015748" right="0.3937007874015748" top="1.141732283464567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kodachigova</dc:creator>
  <cp:keywords/>
  <dc:description/>
  <cp:lastModifiedBy>Людмила Петровна</cp:lastModifiedBy>
  <cp:lastPrinted>2015-08-24T12:01:29Z</cp:lastPrinted>
  <dcterms:created xsi:type="dcterms:W3CDTF">2015-08-24T08:21:55Z</dcterms:created>
  <dcterms:modified xsi:type="dcterms:W3CDTF">2015-11-23T14:10:38Z</dcterms:modified>
  <cp:category/>
  <cp:version/>
  <cp:contentType/>
  <cp:contentStatus/>
</cp:coreProperties>
</file>